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90" windowWidth="18855" windowHeight="10455" activeTab="2"/>
  </bookViews>
  <sheets>
    <sheet name="P &amp; L" sheetId="1" r:id="rId1"/>
    <sheet name="Simple Variable Budget" sheetId="2" r:id="rId2"/>
    <sheet name="Actual Variance Budget" sheetId="4" r:id="rId3"/>
    <sheet name="Sheet3" sheetId="3" r:id="rId4"/>
  </sheets>
  <calcPr calcId="145621"/>
</workbook>
</file>

<file path=xl/calcChain.xml><?xml version="1.0" encoding="utf-8"?>
<calcChain xmlns="http://schemas.openxmlformats.org/spreadsheetml/2006/main">
  <c r="B18" i="4" l="1"/>
  <c r="D13" i="4"/>
  <c r="B20" i="4" s="1"/>
  <c r="D12" i="4"/>
  <c r="B19" i="4" s="1"/>
  <c r="D11" i="4"/>
  <c r="D6" i="4"/>
  <c r="C20" i="4" s="1"/>
  <c r="D5" i="4"/>
  <c r="D4" i="4"/>
  <c r="C18" i="4" s="1"/>
  <c r="C19" i="2"/>
  <c r="B20" i="2"/>
  <c r="D13" i="2"/>
  <c r="C21" i="2" s="1"/>
  <c r="D12" i="2"/>
  <c r="C20" i="2" s="1"/>
  <c r="D11" i="2"/>
  <c r="D6" i="2"/>
  <c r="B21" i="2" s="1"/>
  <c r="D5" i="2"/>
  <c r="D4" i="2"/>
  <c r="B19" i="2" s="1"/>
  <c r="D19" i="2" s="1"/>
  <c r="E19" i="2" s="1"/>
  <c r="D30" i="1"/>
  <c r="D14" i="1"/>
  <c r="D13" i="1"/>
  <c r="D12" i="1"/>
  <c r="D5" i="1"/>
  <c r="D7" i="1" s="1"/>
  <c r="D6" i="1"/>
  <c r="D4" i="1"/>
  <c r="D21" i="2" l="1"/>
  <c r="E21" i="2" s="1"/>
  <c r="D20" i="2"/>
  <c r="E20" i="2" s="1"/>
  <c r="D7" i="2"/>
  <c r="D7" i="4"/>
  <c r="D15" i="1"/>
  <c r="D17" i="1" s="1"/>
  <c r="D21" i="1" s="1"/>
  <c r="D32" i="1" s="1"/>
  <c r="D14" i="2"/>
  <c r="C19" i="4"/>
  <c r="D19" i="4" s="1"/>
  <c r="E19" i="4" s="1"/>
  <c r="D18" i="4"/>
  <c r="E18" i="4" s="1"/>
  <c r="D14" i="4"/>
  <c r="D20" i="4"/>
  <c r="E20" i="4" s="1"/>
</calcChain>
</file>

<file path=xl/sharedStrings.xml><?xml version="1.0" encoding="utf-8"?>
<sst xmlns="http://schemas.openxmlformats.org/spreadsheetml/2006/main" count="94" uniqueCount="37">
  <si>
    <t>Revenue</t>
  </si>
  <si>
    <t>Medicare</t>
  </si>
  <si>
    <t>Medicaid</t>
  </si>
  <si>
    <t>Blue Cross</t>
  </si>
  <si>
    <t>Sample</t>
  </si>
  <si>
    <t>Cost Per test</t>
  </si>
  <si>
    <t>Number of Tests</t>
  </si>
  <si>
    <t>Amount</t>
  </si>
  <si>
    <t>TOTAL</t>
  </si>
  <si>
    <t>Actual Results</t>
  </si>
  <si>
    <t>TOTAL REVENUE = Sample Revenue + Actual Test Revenue</t>
  </si>
  <si>
    <t>Actual Test</t>
  </si>
  <si>
    <t>Expenses</t>
  </si>
  <si>
    <t>Salaries</t>
  </si>
  <si>
    <t>Supplies</t>
  </si>
  <si>
    <t>Variable</t>
  </si>
  <si>
    <t>Fixed</t>
  </si>
  <si>
    <t>Rent</t>
  </si>
  <si>
    <t>Maintainance</t>
  </si>
  <si>
    <t>Overhead</t>
  </si>
  <si>
    <t>Profit</t>
  </si>
  <si>
    <t>Donwhill Diagnostic P&amp; L</t>
  </si>
  <si>
    <t>Item</t>
  </si>
  <si>
    <t>Variance</t>
  </si>
  <si>
    <t>Variance %</t>
  </si>
  <si>
    <t>Interpretation</t>
  </si>
  <si>
    <t xml:space="preserve">Medicare line or item presents a positive variance. This is an indication of progression from sample to actual tests. </t>
  </si>
  <si>
    <t>Blue cross samples attracts large revenue at a good reimbursment as compared to medicare and medicaid</t>
  </si>
  <si>
    <t xml:space="preserve">Medicaid presents a negative variance an indication that sample tests under medicare fetch huge revenue as compared to actual tests under this line. </t>
  </si>
  <si>
    <t>Simple Test</t>
  </si>
  <si>
    <t>Simple Tests</t>
  </si>
  <si>
    <t>In presenting the P &amp; L one will be right to conclude that Medicaid and blue cross anchore the profit on the basis of higher revenue</t>
  </si>
  <si>
    <t>Medicare actual test attract large revenue as compared to simple test. This portryed by the negative variance (25)%.</t>
  </si>
  <si>
    <t>Medicaid and blue cross indicates simple test attracting large revenue as compared to actual.</t>
  </si>
  <si>
    <t xml:space="preserve">variable cost in this case are largely absorbed by medicare. </t>
  </si>
  <si>
    <t>Actual Variance Budget</t>
  </si>
  <si>
    <t>Simple Variance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</si>
</sst>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44" fontId="0" fillId="0" borderId="0" xfId="1" applyFont="1"/>
    <xf numFmtId="44" fontId="0" fillId="0" borderId="0" xfId="0" applyNumberFormat="1"/>
    <xf numFmtId="44" fontId="2" fillId="0" borderId="0" xfId="0" applyNumberFormat="1" applyFont="1"/>
    <xf numFmtId="0" fontId="0" fillId="0" borderId="0" xfId="0" applyFont="1"/>
    <xf numFmtId="9" fontId="0" fillId="0" borderId="0" xfId="2" applyFont="1"/>
    <xf numFmtId="0" fontId="2" fillId="0" borderId="0" xfId="0" applyFont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2"/>
  <sheetViews>
    <sheetView workbookViewId="0">
      <selection activeCell="A10" sqref="A10:D15"/>
    </sheetView>
  </sheetViews>
  <sheetFormatPr defaultRowHeight="15" x14ac:dyDescent="0.25"/>
  <cols>
    <col min="1" max="1" width="27.28515625" customWidth="1"/>
    <col min="2" max="2" width="20.28515625" customWidth="1"/>
    <col min="3" max="3" width="17.85546875" customWidth="1"/>
    <col min="4" max="4" width="17.28515625" customWidth="1"/>
  </cols>
  <sheetData>
    <row r="2" spans="1:4" x14ac:dyDescent="0.25">
      <c r="B2" s="7" t="s">
        <v>4</v>
      </c>
      <c r="C2" s="7"/>
    </row>
    <row r="3" spans="1:4" x14ac:dyDescent="0.25">
      <c r="A3" s="1" t="s">
        <v>0</v>
      </c>
      <c r="B3" s="1" t="s">
        <v>5</v>
      </c>
      <c r="C3" s="1" t="s">
        <v>6</v>
      </c>
      <c r="D3" s="1" t="s">
        <v>7</v>
      </c>
    </row>
    <row r="4" spans="1:4" x14ac:dyDescent="0.25">
      <c r="A4" t="s">
        <v>1</v>
      </c>
      <c r="B4">
        <v>225</v>
      </c>
      <c r="C4">
        <v>1575</v>
      </c>
      <c r="D4" s="2">
        <f>B4*C4</f>
        <v>354375</v>
      </c>
    </row>
    <row r="5" spans="1:4" x14ac:dyDescent="0.25">
      <c r="A5" t="s">
        <v>2</v>
      </c>
      <c r="B5">
        <v>190</v>
      </c>
      <c r="C5">
        <v>2425</v>
      </c>
      <c r="D5" s="2">
        <f t="shared" ref="D5:D6" si="0">B5*C5</f>
        <v>460750</v>
      </c>
    </row>
    <row r="6" spans="1:4" x14ac:dyDescent="0.25">
      <c r="A6" t="s">
        <v>3</v>
      </c>
      <c r="B6">
        <v>350</v>
      </c>
      <c r="C6">
        <v>4000</v>
      </c>
      <c r="D6" s="2">
        <f t="shared" si="0"/>
        <v>1400000</v>
      </c>
    </row>
    <row r="7" spans="1:4" x14ac:dyDescent="0.25">
      <c r="A7" s="1" t="s">
        <v>8</v>
      </c>
      <c r="C7" s="1"/>
      <c r="D7" s="4">
        <f>SUM(D4:D6)</f>
        <v>2215125</v>
      </c>
    </row>
    <row r="10" spans="1:4" x14ac:dyDescent="0.25">
      <c r="B10" s="7" t="s">
        <v>9</v>
      </c>
      <c r="C10" s="7"/>
    </row>
    <row r="11" spans="1:4" x14ac:dyDescent="0.25">
      <c r="A11" s="1" t="s">
        <v>0</v>
      </c>
      <c r="B11" s="1" t="s">
        <v>5</v>
      </c>
      <c r="C11" s="1" t="s">
        <v>6</v>
      </c>
      <c r="D11" s="1" t="s">
        <v>7</v>
      </c>
    </row>
    <row r="12" spans="1:4" x14ac:dyDescent="0.25">
      <c r="A12" t="s">
        <v>1</v>
      </c>
      <c r="B12">
        <v>235</v>
      </c>
      <c r="C12">
        <v>1892</v>
      </c>
      <c r="D12" s="2">
        <f>B12*C12</f>
        <v>444620</v>
      </c>
    </row>
    <row r="13" spans="1:4" x14ac:dyDescent="0.25">
      <c r="A13" t="s">
        <v>2</v>
      </c>
      <c r="B13">
        <v>184</v>
      </c>
      <c r="C13">
        <v>2454</v>
      </c>
      <c r="D13" s="2">
        <f t="shared" ref="D13:D14" si="1">B13*C13</f>
        <v>451536</v>
      </c>
    </row>
    <row r="14" spans="1:4" x14ac:dyDescent="0.25">
      <c r="A14" t="s">
        <v>3</v>
      </c>
      <c r="B14">
        <v>357</v>
      </c>
      <c r="C14">
        <v>3632</v>
      </c>
      <c r="D14" s="2">
        <f t="shared" si="1"/>
        <v>1296624</v>
      </c>
    </row>
    <row r="15" spans="1:4" x14ac:dyDescent="0.25">
      <c r="A15" s="1" t="s">
        <v>8</v>
      </c>
      <c r="C15" s="1"/>
      <c r="D15" s="4">
        <f>SUM(D12:D14)</f>
        <v>2192780</v>
      </c>
    </row>
    <row r="17" spans="1:4" x14ac:dyDescent="0.25">
      <c r="A17" s="1" t="s">
        <v>10</v>
      </c>
      <c r="B17" s="1"/>
      <c r="C17" s="1"/>
      <c r="D17" s="4">
        <f>D7+D15</f>
        <v>4407905</v>
      </c>
    </row>
    <row r="19" spans="1:4" x14ac:dyDescent="0.25">
      <c r="A19" s="7" t="s">
        <v>21</v>
      </c>
      <c r="B19" s="7"/>
      <c r="C19" s="7"/>
      <c r="D19" s="7"/>
    </row>
    <row r="20" spans="1:4" x14ac:dyDescent="0.25">
      <c r="A20" s="1"/>
      <c r="D20" s="1" t="s">
        <v>7</v>
      </c>
    </row>
    <row r="21" spans="1:4" x14ac:dyDescent="0.25">
      <c r="A21" t="s">
        <v>0</v>
      </c>
      <c r="D21" s="3">
        <f>D17</f>
        <v>4407905</v>
      </c>
    </row>
    <row r="22" spans="1:4" x14ac:dyDescent="0.25">
      <c r="D22" s="3"/>
    </row>
    <row r="23" spans="1:4" x14ac:dyDescent="0.25">
      <c r="A23" s="1" t="s">
        <v>12</v>
      </c>
    </row>
    <row r="24" spans="1:4" x14ac:dyDescent="0.25">
      <c r="A24" s="1" t="s">
        <v>15</v>
      </c>
    </row>
    <row r="25" spans="1:4" x14ac:dyDescent="0.25">
      <c r="A25" t="s">
        <v>13</v>
      </c>
      <c r="C25" s="2">
        <v>870800</v>
      </c>
    </row>
    <row r="26" spans="1:4" x14ac:dyDescent="0.25">
      <c r="A26" t="s">
        <v>14</v>
      </c>
      <c r="C26" s="2">
        <v>116625</v>
      </c>
    </row>
    <row r="27" spans="1:4" x14ac:dyDescent="0.25">
      <c r="A27" s="1" t="s">
        <v>16</v>
      </c>
    </row>
    <row r="28" spans="1:4" x14ac:dyDescent="0.25">
      <c r="A28" s="5" t="s">
        <v>17</v>
      </c>
      <c r="C28" s="2">
        <v>24000</v>
      </c>
    </row>
    <row r="29" spans="1:4" x14ac:dyDescent="0.25">
      <c r="A29" s="5" t="s">
        <v>18</v>
      </c>
      <c r="C29" s="2">
        <v>27000</v>
      </c>
    </row>
    <row r="30" spans="1:4" x14ac:dyDescent="0.25">
      <c r="A30" s="5" t="s">
        <v>19</v>
      </c>
      <c r="C30" s="2">
        <v>950000</v>
      </c>
      <c r="D30" s="3">
        <f>SUM(C25:C30)</f>
        <v>1988425</v>
      </c>
    </row>
    <row r="32" spans="1:4" x14ac:dyDescent="0.25">
      <c r="A32" s="1" t="s">
        <v>20</v>
      </c>
      <c r="B32" s="1"/>
      <c r="C32" s="1"/>
      <c r="D32" s="4">
        <f>D21-D30</f>
        <v>2419480</v>
      </c>
    </row>
  </sheetData>
  <mergeCells count="3">
    <mergeCell ref="B2:C2"/>
    <mergeCell ref="B10:C10"/>
    <mergeCell ref="A19:D19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2"/>
  <sheetViews>
    <sheetView workbookViewId="0">
      <selection activeCell="C24" sqref="C24"/>
    </sheetView>
  </sheetViews>
  <sheetFormatPr defaultRowHeight="15" x14ac:dyDescent="0.25"/>
  <cols>
    <col min="1" max="1" width="21.42578125" customWidth="1"/>
    <col min="2" max="2" width="19.7109375" customWidth="1"/>
    <col min="3" max="3" width="16.28515625" customWidth="1"/>
    <col min="4" max="4" width="19.85546875" customWidth="1"/>
    <col min="5" max="5" width="12.85546875" customWidth="1"/>
  </cols>
  <sheetData>
    <row r="2" spans="1:4" x14ac:dyDescent="0.25">
      <c r="B2" s="7" t="s">
        <v>4</v>
      </c>
      <c r="C2" s="7"/>
    </row>
    <row r="3" spans="1:4" x14ac:dyDescent="0.25">
      <c r="A3" s="1" t="s">
        <v>0</v>
      </c>
      <c r="B3" s="1" t="s">
        <v>5</v>
      </c>
      <c r="C3" s="1" t="s">
        <v>6</v>
      </c>
      <c r="D3" s="1" t="s">
        <v>7</v>
      </c>
    </row>
    <row r="4" spans="1:4" x14ac:dyDescent="0.25">
      <c r="A4" t="s">
        <v>1</v>
      </c>
      <c r="B4">
        <v>225</v>
      </c>
      <c r="C4">
        <v>1575</v>
      </c>
      <c r="D4" s="2">
        <f>B4*C4</f>
        <v>354375</v>
      </c>
    </row>
    <row r="5" spans="1:4" x14ac:dyDescent="0.25">
      <c r="A5" t="s">
        <v>2</v>
      </c>
      <c r="B5">
        <v>190</v>
      </c>
      <c r="C5">
        <v>2425</v>
      </c>
      <c r="D5" s="2">
        <f t="shared" ref="D5:D6" si="0">B5*C5</f>
        <v>460750</v>
      </c>
    </row>
    <row r="6" spans="1:4" x14ac:dyDescent="0.25">
      <c r="A6" t="s">
        <v>3</v>
      </c>
      <c r="B6">
        <v>350</v>
      </c>
      <c r="C6">
        <v>4000</v>
      </c>
      <c r="D6" s="2">
        <f t="shared" si="0"/>
        <v>1400000</v>
      </c>
    </row>
    <row r="7" spans="1:4" x14ac:dyDescent="0.25">
      <c r="A7" s="1" t="s">
        <v>8</v>
      </c>
      <c r="C7" s="1"/>
      <c r="D7" s="4">
        <f>SUM(D4:D6)</f>
        <v>2215125</v>
      </c>
    </row>
    <row r="8" spans="1:4" x14ac:dyDescent="0.25">
      <c r="A8" s="1"/>
      <c r="C8" s="1"/>
      <c r="D8" s="4"/>
    </row>
    <row r="9" spans="1:4" x14ac:dyDescent="0.25">
      <c r="B9" s="7" t="s">
        <v>9</v>
      </c>
      <c r="C9" s="7"/>
    </row>
    <row r="10" spans="1:4" x14ac:dyDescent="0.25">
      <c r="A10" s="1" t="s">
        <v>0</v>
      </c>
      <c r="B10" s="1" t="s">
        <v>5</v>
      </c>
      <c r="C10" s="1" t="s">
        <v>6</v>
      </c>
      <c r="D10" s="1" t="s">
        <v>7</v>
      </c>
    </row>
    <row r="11" spans="1:4" x14ac:dyDescent="0.25">
      <c r="A11" t="s">
        <v>1</v>
      </c>
      <c r="B11">
        <v>235</v>
      </c>
      <c r="C11">
        <v>1892</v>
      </c>
      <c r="D11" s="2">
        <f>B11*C11</f>
        <v>444620</v>
      </c>
    </row>
    <row r="12" spans="1:4" x14ac:dyDescent="0.25">
      <c r="A12" t="s">
        <v>2</v>
      </c>
      <c r="B12">
        <v>184</v>
      </c>
      <c r="C12">
        <v>2454</v>
      </c>
      <c r="D12" s="2">
        <f t="shared" ref="D12:D13" si="1">B12*C12</f>
        <v>451536</v>
      </c>
    </row>
    <row r="13" spans="1:4" x14ac:dyDescent="0.25">
      <c r="A13" t="s">
        <v>3</v>
      </c>
      <c r="B13">
        <v>357</v>
      </c>
      <c r="C13">
        <v>3632</v>
      </c>
      <c r="D13" s="2">
        <f t="shared" si="1"/>
        <v>1296624</v>
      </c>
    </row>
    <row r="14" spans="1:4" x14ac:dyDescent="0.25">
      <c r="A14" s="1" t="s">
        <v>8</v>
      </c>
      <c r="C14" s="1"/>
      <c r="D14" s="4">
        <f>SUM(D11:D13)</f>
        <v>2192780</v>
      </c>
    </row>
    <row r="15" spans="1:4" x14ac:dyDescent="0.25">
      <c r="A15" s="1"/>
      <c r="C15" s="1"/>
      <c r="D15" s="4"/>
    </row>
    <row r="17" spans="1:6" x14ac:dyDescent="0.25">
      <c r="A17" s="7" t="s">
        <v>36</v>
      </c>
      <c r="B17" s="7"/>
      <c r="C17" s="7"/>
      <c r="D17" s="7"/>
      <c r="E17" s="7"/>
    </row>
    <row r="18" spans="1:6" x14ac:dyDescent="0.25">
      <c r="A18" t="s">
        <v>22</v>
      </c>
      <c r="B18" t="s">
        <v>30</v>
      </c>
      <c r="C18" t="s">
        <v>11</v>
      </c>
      <c r="D18" t="s">
        <v>23</v>
      </c>
      <c r="E18" t="s">
        <v>24</v>
      </c>
      <c r="F18" s="1" t="s">
        <v>25</v>
      </c>
    </row>
    <row r="19" spans="1:6" x14ac:dyDescent="0.25">
      <c r="A19" t="s">
        <v>1</v>
      </c>
      <c r="B19" s="3">
        <f>D4</f>
        <v>354375</v>
      </c>
      <c r="C19" s="3">
        <f>D11</f>
        <v>444620</v>
      </c>
      <c r="D19" s="3">
        <f>B19-C19</f>
        <v>-90245</v>
      </c>
      <c r="E19" s="6">
        <f>D19/B19</f>
        <v>-0.25465961199294535</v>
      </c>
      <c r="F19" t="s">
        <v>32</v>
      </c>
    </row>
    <row r="20" spans="1:6" x14ac:dyDescent="0.25">
      <c r="A20" t="s">
        <v>2</v>
      </c>
      <c r="B20" s="3">
        <f t="shared" ref="B20:B21" si="2">D5</f>
        <v>460750</v>
      </c>
      <c r="C20" s="3">
        <f t="shared" ref="C20:C21" si="3">D12</f>
        <v>451536</v>
      </c>
      <c r="D20" s="3">
        <f t="shared" ref="D20:D21" si="4">B20-C20</f>
        <v>9214</v>
      </c>
      <c r="E20" s="6">
        <f t="shared" ref="E20:E21" si="5">D20/B20</f>
        <v>1.9997829625610419E-2</v>
      </c>
      <c r="F20" t="s">
        <v>33</v>
      </c>
    </row>
    <row r="21" spans="1:6" x14ac:dyDescent="0.25">
      <c r="A21" t="s">
        <v>3</v>
      </c>
      <c r="B21" s="3">
        <f t="shared" si="2"/>
        <v>1400000</v>
      </c>
      <c r="C21" s="3">
        <f t="shared" si="3"/>
        <v>1296624</v>
      </c>
      <c r="D21" s="3">
        <f t="shared" si="4"/>
        <v>103376</v>
      </c>
      <c r="E21" s="6">
        <f t="shared" si="5"/>
        <v>7.3840000000000003E-2</v>
      </c>
      <c r="F21" s="1"/>
    </row>
    <row r="22" spans="1:6" x14ac:dyDescent="0.25">
      <c r="F22" t="s">
        <v>34</v>
      </c>
    </row>
  </sheetData>
  <mergeCells count="3">
    <mergeCell ref="B2:C2"/>
    <mergeCell ref="B9:C9"/>
    <mergeCell ref="A17:E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2"/>
  <sheetViews>
    <sheetView tabSelected="1" workbookViewId="0">
      <selection activeCell="G29" sqref="G29"/>
    </sheetView>
  </sheetViews>
  <sheetFormatPr defaultRowHeight="15" x14ac:dyDescent="0.25"/>
  <cols>
    <col min="1" max="1" width="21.42578125" customWidth="1"/>
    <col min="2" max="2" width="19.7109375" customWidth="1"/>
    <col min="3" max="3" width="16.28515625" customWidth="1"/>
    <col min="4" max="4" width="19.85546875" customWidth="1"/>
    <col min="5" max="5" width="12.85546875" customWidth="1"/>
  </cols>
  <sheetData>
    <row r="2" spans="1:5" x14ac:dyDescent="0.25">
      <c r="B2" s="7" t="s">
        <v>4</v>
      </c>
      <c r="C2" s="7"/>
    </row>
    <row r="3" spans="1:5" x14ac:dyDescent="0.25">
      <c r="A3" s="1" t="s">
        <v>0</v>
      </c>
      <c r="B3" s="1" t="s">
        <v>5</v>
      </c>
      <c r="C3" s="1" t="s">
        <v>6</v>
      </c>
      <c r="D3" s="1" t="s">
        <v>7</v>
      </c>
    </row>
    <row r="4" spans="1:5" x14ac:dyDescent="0.25">
      <c r="A4" t="s">
        <v>1</v>
      </c>
      <c r="B4">
        <v>225</v>
      </c>
      <c r="C4">
        <v>1575</v>
      </c>
      <c r="D4" s="2">
        <f>B4*C4</f>
        <v>354375</v>
      </c>
    </row>
    <row r="5" spans="1:5" x14ac:dyDescent="0.25">
      <c r="A5" t="s">
        <v>2</v>
      </c>
      <c r="B5">
        <v>190</v>
      </c>
      <c r="C5">
        <v>2425</v>
      </c>
      <c r="D5" s="2">
        <f t="shared" ref="D5:D6" si="0">B5*C5</f>
        <v>460750</v>
      </c>
    </row>
    <row r="6" spans="1:5" x14ac:dyDescent="0.25">
      <c r="A6" t="s">
        <v>3</v>
      </c>
      <c r="B6">
        <v>350</v>
      </c>
      <c r="C6">
        <v>4000</v>
      </c>
      <c r="D6" s="2">
        <f t="shared" si="0"/>
        <v>1400000</v>
      </c>
    </row>
    <row r="7" spans="1:5" x14ac:dyDescent="0.25">
      <c r="A7" s="1" t="s">
        <v>8</v>
      </c>
      <c r="C7" s="1"/>
      <c r="D7" s="4">
        <f>SUM(D4:D6)</f>
        <v>2215125</v>
      </c>
    </row>
    <row r="8" spans="1:5" x14ac:dyDescent="0.25">
      <c r="A8" s="1"/>
      <c r="C8" s="1"/>
      <c r="D8" s="4"/>
    </row>
    <row r="9" spans="1:5" x14ac:dyDescent="0.25">
      <c r="B9" s="7" t="s">
        <v>9</v>
      </c>
      <c r="C9" s="7"/>
    </row>
    <row r="10" spans="1:5" x14ac:dyDescent="0.25">
      <c r="A10" s="1" t="s">
        <v>0</v>
      </c>
      <c r="B10" s="1" t="s">
        <v>5</v>
      </c>
      <c r="C10" s="1" t="s">
        <v>6</v>
      </c>
      <c r="D10" s="1" t="s">
        <v>7</v>
      </c>
    </row>
    <row r="11" spans="1:5" x14ac:dyDescent="0.25">
      <c r="A11" t="s">
        <v>1</v>
      </c>
      <c r="B11">
        <v>235</v>
      </c>
      <c r="C11">
        <v>1892</v>
      </c>
      <c r="D11" s="2">
        <f>B11*C11</f>
        <v>444620</v>
      </c>
    </row>
    <row r="12" spans="1:5" x14ac:dyDescent="0.25">
      <c r="A12" t="s">
        <v>2</v>
      </c>
      <c r="B12">
        <v>184</v>
      </c>
      <c r="C12">
        <v>2454</v>
      </c>
      <c r="D12" s="2">
        <f t="shared" ref="D12:D13" si="1">B12*C12</f>
        <v>451536</v>
      </c>
    </row>
    <row r="13" spans="1:5" x14ac:dyDescent="0.25">
      <c r="A13" t="s">
        <v>3</v>
      </c>
      <c r="B13">
        <v>357</v>
      </c>
      <c r="C13">
        <v>3632</v>
      </c>
      <c r="D13" s="2">
        <f t="shared" si="1"/>
        <v>1296624</v>
      </c>
    </row>
    <row r="14" spans="1:5" x14ac:dyDescent="0.25">
      <c r="A14" s="1" t="s">
        <v>8</v>
      </c>
      <c r="C14" s="1"/>
      <c r="D14" s="4">
        <f>SUM(D11:D13)</f>
        <v>2192780</v>
      </c>
    </row>
    <row r="16" spans="1:5" x14ac:dyDescent="0.25">
      <c r="A16" s="7" t="s">
        <v>35</v>
      </c>
      <c r="B16" s="7"/>
      <c r="C16" s="7"/>
      <c r="D16" s="7"/>
      <c r="E16" s="7"/>
    </row>
    <row r="17" spans="1:6" x14ac:dyDescent="0.25">
      <c r="A17" t="s">
        <v>22</v>
      </c>
      <c r="B17" t="s">
        <v>11</v>
      </c>
      <c r="C17" t="s">
        <v>29</v>
      </c>
      <c r="D17" t="s">
        <v>23</v>
      </c>
      <c r="E17" t="s">
        <v>24</v>
      </c>
      <c r="F17" s="1" t="s">
        <v>25</v>
      </c>
    </row>
    <row r="18" spans="1:6" x14ac:dyDescent="0.25">
      <c r="A18" t="s">
        <v>1</v>
      </c>
      <c r="B18" s="3">
        <f>D11</f>
        <v>444620</v>
      </c>
      <c r="C18" s="3">
        <f>D4</f>
        <v>354375</v>
      </c>
      <c r="D18" s="3">
        <f>B18-C18</f>
        <v>90245</v>
      </c>
      <c r="E18" s="6">
        <f>D18/B18</f>
        <v>0.20297107642481219</v>
      </c>
      <c r="F18" t="s">
        <v>26</v>
      </c>
    </row>
    <row r="19" spans="1:6" x14ac:dyDescent="0.25">
      <c r="A19" t="s">
        <v>2</v>
      </c>
      <c r="B19" s="3">
        <f t="shared" ref="B19:B20" si="2">D12</f>
        <v>451536</v>
      </c>
      <c r="C19" s="3">
        <f t="shared" ref="C19:C20" si="3">D5</f>
        <v>460750</v>
      </c>
      <c r="D19" s="3">
        <f t="shared" ref="D19:D20" si="4">B19-C19</f>
        <v>-9214</v>
      </c>
      <c r="E19" s="6">
        <f t="shared" ref="E19:E20" si="5">D19/B19</f>
        <v>-2.0405903405265581E-2</v>
      </c>
      <c r="F19" t="s">
        <v>28</v>
      </c>
    </row>
    <row r="20" spans="1:6" x14ac:dyDescent="0.25">
      <c r="A20" t="s">
        <v>3</v>
      </c>
      <c r="B20" s="3">
        <f t="shared" si="2"/>
        <v>1296624</v>
      </c>
      <c r="C20" s="3">
        <f t="shared" si="3"/>
        <v>1400000</v>
      </c>
      <c r="D20" s="3">
        <f t="shared" si="4"/>
        <v>-103376</v>
      </c>
      <c r="E20" s="6">
        <f t="shared" si="5"/>
        <v>-7.9727045003023231E-2</v>
      </c>
      <c r="F20" t="s">
        <v>27</v>
      </c>
    </row>
    <row r="22" spans="1:6" x14ac:dyDescent="0.25">
      <c r="F22" t="s">
        <v>31</v>
      </c>
    </row>
  </sheetData>
  <mergeCells count="3">
    <mergeCell ref="B2:C2"/>
    <mergeCell ref="B9:C9"/>
    <mergeCell ref="A16:E1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 &amp; L</vt:lpstr>
      <vt:lpstr>Simple Variable Budget</vt:lpstr>
      <vt:lpstr>Actual Variance Budget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vini</cp:lastModifiedBy>
  <dcterms:created xsi:type="dcterms:W3CDTF">2018-03-12T04:57:39Z</dcterms:created>
  <dcterms:modified xsi:type="dcterms:W3CDTF">2018-03-12T05:52:22Z</dcterms:modified>
</cp:coreProperties>
</file>